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w1n19\OneDrive - University of Southampton\PhD\Experiments\Experiment 5 (Chlorophyll HO1 lines)\Pchlide\"/>
    </mc:Choice>
  </mc:AlternateContent>
  <xr:revisionPtr revIDLastSave="122" documentId="11_46B12D084EEBA63A4E3563C81AB3C2F55D1F021E" xr6:coauthVersionLast="45" xr6:coauthVersionMax="45" xr10:uidLastSave="{A4D42B9F-E47C-4C9B-BCD1-AC631679AF23}"/>
  <bookViews>
    <workbookView xWindow="-19320" yWindow="840" windowWidth="19440" windowHeight="1500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1" l="1"/>
  <c r="E50" i="1"/>
  <c r="E48" i="1"/>
  <c r="E46" i="1"/>
  <c r="E44" i="1"/>
  <c r="E42" i="1"/>
  <c r="E32" i="1"/>
  <c r="E30" i="1"/>
  <c r="E28" i="1"/>
  <c r="E26" i="1"/>
  <c r="E24" i="1"/>
  <c r="E22" i="1"/>
  <c r="E13" i="1"/>
  <c r="E11" i="1"/>
  <c r="E9" i="1"/>
  <c r="E7" i="1"/>
  <c r="E5" i="1"/>
  <c r="E3" i="1"/>
  <c r="J80" i="2" l="1"/>
  <c r="H80" i="2"/>
  <c r="G80" i="2"/>
  <c r="J79" i="2"/>
  <c r="H79" i="2"/>
  <c r="G79" i="2"/>
  <c r="J78" i="2"/>
  <c r="H78" i="2"/>
  <c r="G78" i="2"/>
  <c r="J77" i="2"/>
  <c r="H77" i="2"/>
  <c r="G77" i="2"/>
  <c r="J76" i="2"/>
  <c r="H76" i="2"/>
  <c r="G76" i="2"/>
  <c r="H75" i="2"/>
  <c r="G75" i="2"/>
  <c r="D42" i="1" l="1"/>
  <c r="D43" i="1"/>
  <c r="D22" i="1" l="1"/>
  <c r="D23" i="1"/>
  <c r="D3" i="1"/>
  <c r="D4" i="1"/>
  <c r="D45" i="1" l="1"/>
  <c r="D46" i="1"/>
  <c r="D47" i="1"/>
  <c r="D48" i="1"/>
  <c r="D49" i="1"/>
  <c r="D50" i="1"/>
  <c r="D51" i="1"/>
  <c r="D52" i="1"/>
  <c r="D53" i="1"/>
  <c r="D44" i="1"/>
  <c r="D25" i="1"/>
  <c r="D26" i="1"/>
  <c r="D27" i="1"/>
  <c r="D28" i="1"/>
  <c r="D29" i="1"/>
  <c r="D30" i="1"/>
  <c r="D31" i="1"/>
  <c r="D32" i="1"/>
  <c r="D33" i="1"/>
  <c r="D24" i="1"/>
  <c r="D6" i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<sst xmlns="http://schemas.openxmlformats.org/spreadsheetml/2006/main" count="64" uniqueCount="28">
  <si>
    <t>Sample</t>
  </si>
  <si>
    <t>Seedling</t>
  </si>
  <si>
    <t>Pchlide</t>
  </si>
  <si>
    <t>Per seedling</t>
  </si>
  <si>
    <t>Col-0 R1</t>
  </si>
  <si>
    <t>Col-0 R2</t>
  </si>
  <si>
    <t>gun5 R1</t>
  </si>
  <si>
    <t>gun5 R2</t>
  </si>
  <si>
    <t>BR3</t>
  </si>
  <si>
    <t>BR1</t>
  </si>
  <si>
    <t>BR2</t>
  </si>
  <si>
    <t>G11.3 R1</t>
  </si>
  <si>
    <t>611.3 R2</t>
  </si>
  <si>
    <t>G61.3 R1</t>
  </si>
  <si>
    <t>G61.3 R2</t>
  </si>
  <si>
    <t>G65.5 R1</t>
  </si>
  <si>
    <t>G65.5 R2</t>
  </si>
  <si>
    <t>G66.6 R1</t>
  </si>
  <si>
    <t>G66.6 R2</t>
  </si>
  <si>
    <t>Line</t>
  </si>
  <si>
    <t>Mean</t>
  </si>
  <si>
    <t>SE</t>
  </si>
  <si>
    <t>Col-0</t>
  </si>
  <si>
    <t>gun5</t>
  </si>
  <si>
    <t>cHO1-11</t>
  </si>
  <si>
    <t>cHO1-61</t>
  </si>
  <si>
    <t>cHO1-65</t>
  </si>
  <si>
    <t>cHO1-66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</si>
</sst>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topLeftCell="A22" workbookViewId="0">
      <selection activeCell="E52" sqref="E52"/>
    </sheetView>
  </sheetViews>
  <sheetFormatPr defaultRowHeight="15" x14ac:dyDescent="0.25"/>
  <cols>
    <col min="4" max="4" width="12.5703125" customWidth="1"/>
  </cols>
  <sheetData>
    <row r="1" spans="1:5" x14ac:dyDescent="0.25">
      <c r="A1" t="s">
        <v>9</v>
      </c>
    </row>
    <row r="2" spans="1:5" x14ac:dyDescent="0.25">
      <c r="A2" t="s">
        <v>0</v>
      </c>
      <c r="B2" t="s">
        <v>1</v>
      </c>
      <c r="C2" t="s">
        <v>2</v>
      </c>
      <c r="D2" t="s">
        <v>3</v>
      </c>
    </row>
    <row r="3" spans="1:5" x14ac:dyDescent="0.25">
      <c r="A3" t="s">
        <v>4</v>
      </c>
      <c r="B3">
        <v>20</v>
      </c>
      <c r="C3">
        <v>109.6</v>
      </c>
      <c r="D3">
        <f t="shared" ref="D3:D4" si="0">C3/B3</f>
        <v>5.4799999999999995</v>
      </c>
      <c r="E3">
        <f>AVERAGE(D3:D4)</f>
        <v>5.2682608695652169</v>
      </c>
    </row>
    <row r="4" spans="1:5" x14ac:dyDescent="0.25">
      <c r="A4" t="s">
        <v>5</v>
      </c>
      <c r="B4">
        <v>23</v>
      </c>
      <c r="C4">
        <v>116.3</v>
      </c>
      <c r="D4">
        <f t="shared" si="0"/>
        <v>5.0565217391304342</v>
      </c>
    </row>
    <row r="5" spans="1:5" x14ac:dyDescent="0.25">
      <c r="A5" t="s">
        <v>6</v>
      </c>
      <c r="B5">
        <v>30</v>
      </c>
      <c r="C5">
        <v>100.2</v>
      </c>
      <c r="D5">
        <f>C5/B5</f>
        <v>3.3400000000000003</v>
      </c>
      <c r="E5">
        <f>AVERAGE(D5:D6)</f>
        <v>3.5366666666666671</v>
      </c>
    </row>
    <row r="6" spans="1:5" x14ac:dyDescent="0.25">
      <c r="A6" t="s">
        <v>7</v>
      </c>
      <c r="B6">
        <v>30</v>
      </c>
      <c r="C6">
        <v>112</v>
      </c>
      <c r="D6">
        <f t="shared" ref="D6:D14" si="1">C6/B6</f>
        <v>3.7333333333333334</v>
      </c>
    </row>
    <row r="7" spans="1:5" x14ac:dyDescent="0.25">
      <c r="A7" t="s">
        <v>11</v>
      </c>
      <c r="B7">
        <v>30</v>
      </c>
      <c r="C7">
        <v>106</v>
      </c>
      <c r="D7">
        <f t="shared" si="1"/>
        <v>3.5333333333333332</v>
      </c>
      <c r="E7">
        <f>AVERAGE(D7:D8)</f>
        <v>3.4466666666666663</v>
      </c>
    </row>
    <row r="8" spans="1:5" x14ac:dyDescent="0.25">
      <c r="A8" t="s">
        <v>12</v>
      </c>
      <c r="B8">
        <v>30</v>
      </c>
      <c r="C8">
        <v>100.8</v>
      </c>
      <c r="D8">
        <f t="shared" si="1"/>
        <v>3.36</v>
      </c>
    </row>
    <row r="9" spans="1:5" x14ac:dyDescent="0.25">
      <c r="A9" t="s">
        <v>13</v>
      </c>
      <c r="B9">
        <v>30</v>
      </c>
      <c r="C9">
        <v>94.52</v>
      </c>
      <c r="D9">
        <f t="shared" si="1"/>
        <v>3.1506666666666665</v>
      </c>
      <c r="E9">
        <f>AVERAGE(D9:D10)</f>
        <v>2.8806666666666665</v>
      </c>
    </row>
    <row r="10" spans="1:5" x14ac:dyDescent="0.25">
      <c r="A10" t="s">
        <v>14</v>
      </c>
      <c r="B10">
        <v>30</v>
      </c>
      <c r="C10">
        <v>78.319999999999993</v>
      </c>
      <c r="D10">
        <f t="shared" si="1"/>
        <v>2.6106666666666665</v>
      </c>
    </row>
    <row r="11" spans="1:5" x14ac:dyDescent="0.25">
      <c r="A11" t="s">
        <v>15</v>
      </c>
      <c r="B11">
        <v>30</v>
      </c>
      <c r="C11">
        <v>91.3</v>
      </c>
      <c r="D11">
        <f t="shared" si="1"/>
        <v>3.0433333333333334</v>
      </c>
      <c r="E11">
        <f>AVERAGE(D11:D12)</f>
        <v>3.0433333333333334</v>
      </c>
    </row>
    <row r="12" spans="1:5" x14ac:dyDescent="0.25">
      <c r="A12" t="s">
        <v>16</v>
      </c>
      <c r="B12">
        <v>30</v>
      </c>
      <c r="C12">
        <v>91.3</v>
      </c>
      <c r="D12">
        <f t="shared" si="1"/>
        <v>3.0433333333333334</v>
      </c>
    </row>
    <row r="13" spans="1:5" x14ac:dyDescent="0.25">
      <c r="A13" t="s">
        <v>17</v>
      </c>
      <c r="B13">
        <v>30</v>
      </c>
      <c r="C13">
        <v>121.8</v>
      </c>
      <c r="D13">
        <f t="shared" si="1"/>
        <v>4.0599999999999996</v>
      </c>
      <c r="E13">
        <f>AVERAGE(D13:D14)</f>
        <v>4.0783333333333331</v>
      </c>
    </row>
    <row r="14" spans="1:5" x14ac:dyDescent="0.25">
      <c r="A14" t="s">
        <v>18</v>
      </c>
      <c r="B14">
        <v>30</v>
      </c>
      <c r="C14">
        <v>122.9</v>
      </c>
      <c r="D14">
        <f t="shared" si="1"/>
        <v>4.0966666666666667</v>
      </c>
    </row>
    <row r="20" spans="1:5" x14ac:dyDescent="0.25">
      <c r="A20" t="s">
        <v>10</v>
      </c>
    </row>
    <row r="21" spans="1:5" x14ac:dyDescent="0.25">
      <c r="A21" t="s">
        <v>0</v>
      </c>
      <c r="B21" t="s">
        <v>1</v>
      </c>
      <c r="C21" t="s">
        <v>2</v>
      </c>
      <c r="D21" t="s">
        <v>3</v>
      </c>
    </row>
    <row r="22" spans="1:5" x14ac:dyDescent="0.25">
      <c r="A22" t="s">
        <v>4</v>
      </c>
      <c r="B22">
        <v>30</v>
      </c>
      <c r="C22">
        <v>146.9</v>
      </c>
      <c r="D22">
        <f t="shared" ref="D22:D23" si="2">C22/B22</f>
        <v>4.8966666666666665</v>
      </c>
      <c r="E22">
        <f>AVERAGE(D22:D23)</f>
        <v>4.8988333333333332</v>
      </c>
    </row>
    <row r="23" spans="1:5" x14ac:dyDescent="0.25">
      <c r="A23" t="s">
        <v>5</v>
      </c>
      <c r="B23">
        <v>20</v>
      </c>
      <c r="C23">
        <v>98.02</v>
      </c>
      <c r="D23">
        <f t="shared" si="2"/>
        <v>4.9009999999999998</v>
      </c>
    </row>
    <row r="24" spans="1:5" x14ac:dyDescent="0.25">
      <c r="A24" t="s">
        <v>6</v>
      </c>
      <c r="B24">
        <v>30</v>
      </c>
      <c r="C24">
        <v>107.6</v>
      </c>
      <c r="D24">
        <f>C24/B24</f>
        <v>3.5866666666666664</v>
      </c>
      <c r="E24">
        <f>AVERAGE(D24:D25)</f>
        <v>3.51</v>
      </c>
    </row>
    <row r="25" spans="1:5" x14ac:dyDescent="0.25">
      <c r="A25" t="s">
        <v>7</v>
      </c>
      <c r="B25">
        <v>30</v>
      </c>
      <c r="C25">
        <v>103</v>
      </c>
      <c r="D25">
        <f t="shared" ref="D25:D33" si="3">C25/B25</f>
        <v>3.4333333333333331</v>
      </c>
    </row>
    <row r="26" spans="1:5" x14ac:dyDescent="0.25">
      <c r="A26" t="s">
        <v>11</v>
      </c>
      <c r="B26">
        <v>30</v>
      </c>
      <c r="C26">
        <v>105</v>
      </c>
      <c r="D26">
        <f t="shared" si="3"/>
        <v>3.5</v>
      </c>
      <c r="E26">
        <f>AVERAGE(D26:D27)</f>
        <v>3.2549999999999999</v>
      </c>
    </row>
    <row r="27" spans="1:5" x14ac:dyDescent="0.25">
      <c r="A27" t="s">
        <v>12</v>
      </c>
      <c r="B27">
        <v>30</v>
      </c>
      <c r="C27">
        <v>90.3</v>
      </c>
      <c r="D27">
        <f t="shared" si="3"/>
        <v>3.01</v>
      </c>
    </row>
    <row r="28" spans="1:5" x14ac:dyDescent="0.25">
      <c r="A28" t="s">
        <v>13</v>
      </c>
      <c r="B28">
        <v>30</v>
      </c>
      <c r="C28">
        <v>107.9</v>
      </c>
      <c r="D28">
        <f t="shared" si="3"/>
        <v>3.5966666666666667</v>
      </c>
      <c r="E28">
        <f>AVERAGE(D28:D29)</f>
        <v>3.4156666666666666</v>
      </c>
    </row>
    <row r="29" spans="1:5" x14ac:dyDescent="0.25">
      <c r="A29" t="s">
        <v>14</v>
      </c>
      <c r="B29">
        <v>30</v>
      </c>
      <c r="C29">
        <v>97.04</v>
      </c>
      <c r="D29">
        <f t="shared" si="3"/>
        <v>3.234666666666667</v>
      </c>
    </row>
    <row r="30" spans="1:5" x14ac:dyDescent="0.25">
      <c r="A30" t="s">
        <v>15</v>
      </c>
      <c r="B30">
        <v>30</v>
      </c>
      <c r="C30">
        <v>92.44</v>
      </c>
      <c r="D30">
        <f t="shared" si="3"/>
        <v>3.0813333333333333</v>
      </c>
      <c r="E30">
        <f>AVERAGE(D30:D31)</f>
        <v>3.3689999999999998</v>
      </c>
    </row>
    <row r="31" spans="1:5" x14ac:dyDescent="0.25">
      <c r="A31" t="s">
        <v>16</v>
      </c>
      <c r="B31">
        <v>30</v>
      </c>
      <c r="C31">
        <v>109.7</v>
      </c>
      <c r="D31">
        <f t="shared" si="3"/>
        <v>3.6566666666666667</v>
      </c>
    </row>
    <row r="32" spans="1:5" x14ac:dyDescent="0.25">
      <c r="A32" t="s">
        <v>17</v>
      </c>
      <c r="B32">
        <v>30</v>
      </c>
      <c r="C32">
        <v>125.1</v>
      </c>
      <c r="D32">
        <f t="shared" si="3"/>
        <v>4.17</v>
      </c>
      <c r="E32">
        <f>AVERAGE(D32:D33)</f>
        <v>4.0766666666666662</v>
      </c>
    </row>
    <row r="33" spans="1:5" x14ac:dyDescent="0.25">
      <c r="A33" t="s">
        <v>18</v>
      </c>
      <c r="B33">
        <v>30</v>
      </c>
      <c r="C33">
        <v>119.5</v>
      </c>
      <c r="D33">
        <f t="shared" si="3"/>
        <v>3.9833333333333334</v>
      </c>
    </row>
    <row r="40" spans="1:5" x14ac:dyDescent="0.25">
      <c r="A40" t="s">
        <v>8</v>
      </c>
    </row>
    <row r="41" spans="1:5" x14ac:dyDescent="0.25">
      <c r="A41" t="s">
        <v>0</v>
      </c>
      <c r="B41" t="s">
        <v>1</v>
      </c>
      <c r="C41" t="s">
        <v>2</v>
      </c>
      <c r="D41" t="s">
        <v>3</v>
      </c>
    </row>
    <row r="42" spans="1:5" x14ac:dyDescent="0.25">
      <c r="A42" t="s">
        <v>4</v>
      </c>
      <c r="B42">
        <v>25</v>
      </c>
      <c r="C42">
        <v>126.4</v>
      </c>
      <c r="D42">
        <f>C42/B42</f>
        <v>5.056</v>
      </c>
      <c r="E42">
        <f>AVERAGE(D42:D43)</f>
        <v>5.0820000000000007</v>
      </c>
    </row>
    <row r="43" spans="1:5" x14ac:dyDescent="0.25">
      <c r="A43" t="s">
        <v>5</v>
      </c>
      <c r="B43">
        <v>25</v>
      </c>
      <c r="C43">
        <v>127.7</v>
      </c>
      <c r="D43">
        <f>C43/B43</f>
        <v>5.1080000000000005</v>
      </c>
    </row>
    <row r="44" spans="1:5" x14ac:dyDescent="0.25">
      <c r="A44" t="s">
        <v>6</v>
      </c>
      <c r="B44">
        <v>30</v>
      </c>
      <c r="C44">
        <v>79.5</v>
      </c>
      <c r="D44">
        <f>C44/B44</f>
        <v>2.65</v>
      </c>
      <c r="E44">
        <f>AVERAGE(D44:D45)</f>
        <v>3.0033333333333334</v>
      </c>
    </row>
    <row r="45" spans="1:5" x14ac:dyDescent="0.25">
      <c r="A45" t="s">
        <v>7</v>
      </c>
      <c r="B45">
        <v>30</v>
      </c>
      <c r="C45">
        <v>100.7</v>
      </c>
      <c r="D45">
        <f t="shared" ref="D45:D53" si="4">C45/B45</f>
        <v>3.3566666666666669</v>
      </c>
    </row>
    <row r="46" spans="1:5" x14ac:dyDescent="0.25">
      <c r="A46" t="s">
        <v>11</v>
      </c>
      <c r="B46">
        <v>30</v>
      </c>
      <c r="C46">
        <v>100.5</v>
      </c>
      <c r="D46">
        <f t="shared" si="4"/>
        <v>3.35</v>
      </c>
      <c r="E46">
        <f>AVERAGE(D46:D47)</f>
        <v>3.1206666666666667</v>
      </c>
    </row>
    <row r="47" spans="1:5" x14ac:dyDescent="0.25">
      <c r="A47" t="s">
        <v>12</v>
      </c>
      <c r="B47">
        <v>30</v>
      </c>
      <c r="C47">
        <v>86.74</v>
      </c>
      <c r="D47">
        <f t="shared" si="4"/>
        <v>2.8913333333333333</v>
      </c>
    </row>
    <row r="48" spans="1:5" x14ac:dyDescent="0.25">
      <c r="A48" t="s">
        <v>13</v>
      </c>
      <c r="B48">
        <v>30</v>
      </c>
      <c r="C48">
        <v>103.7</v>
      </c>
      <c r="D48">
        <f t="shared" si="4"/>
        <v>3.4566666666666666</v>
      </c>
      <c r="E48">
        <f>AVERAGE(D48:D49)</f>
        <v>3.6583333333333332</v>
      </c>
    </row>
    <row r="49" spans="1:5" x14ac:dyDescent="0.25">
      <c r="A49" t="s">
        <v>14</v>
      </c>
      <c r="B49">
        <v>30</v>
      </c>
      <c r="C49">
        <v>115.8</v>
      </c>
      <c r="D49">
        <f t="shared" si="4"/>
        <v>3.86</v>
      </c>
    </row>
    <row r="50" spans="1:5" x14ac:dyDescent="0.25">
      <c r="A50" t="s">
        <v>15</v>
      </c>
      <c r="B50">
        <v>30</v>
      </c>
      <c r="C50">
        <v>76.37</v>
      </c>
      <c r="D50">
        <f t="shared" si="4"/>
        <v>2.545666666666667</v>
      </c>
      <c r="E50">
        <f>AVERAGE(D50:D51)</f>
        <v>2.4820000000000002</v>
      </c>
    </row>
    <row r="51" spans="1:5" x14ac:dyDescent="0.25">
      <c r="A51" t="s">
        <v>16</v>
      </c>
      <c r="B51">
        <v>30</v>
      </c>
      <c r="C51">
        <v>72.55</v>
      </c>
      <c r="D51">
        <f t="shared" si="4"/>
        <v>2.4183333333333334</v>
      </c>
    </row>
    <row r="52" spans="1:5" x14ac:dyDescent="0.25">
      <c r="A52" t="s">
        <v>17</v>
      </c>
      <c r="B52">
        <v>28</v>
      </c>
      <c r="C52">
        <v>108.9</v>
      </c>
      <c r="D52">
        <f t="shared" si="4"/>
        <v>3.8892857142857147</v>
      </c>
      <c r="E52">
        <f>AVERAGE(D52:D53)</f>
        <v>3.7468428571428571</v>
      </c>
    </row>
    <row r="53" spans="1:5" x14ac:dyDescent="0.25">
      <c r="A53" t="s">
        <v>18</v>
      </c>
      <c r="B53">
        <v>25</v>
      </c>
      <c r="C53">
        <v>90.11</v>
      </c>
      <c r="D53">
        <f t="shared" si="4"/>
        <v>3.6044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ED28-C26C-4137-8CE7-0D68CC232CAD}">
  <dimension ref="A74:J80"/>
  <sheetViews>
    <sheetView tabSelected="1" topLeftCell="A64" workbookViewId="0">
      <selection activeCell="C80" sqref="C80:E80"/>
    </sheetView>
  </sheetViews>
  <sheetFormatPr defaultRowHeight="15" x14ac:dyDescent="0.25"/>
  <sheetData>
    <row r="74" spans="1:10" x14ac:dyDescent="0.25">
      <c r="A74" s="1" t="s">
        <v>2</v>
      </c>
      <c r="B74" s="1" t="s">
        <v>19</v>
      </c>
      <c r="C74" s="1" t="s">
        <v>9</v>
      </c>
      <c r="D74" s="1" t="s">
        <v>10</v>
      </c>
      <c r="E74" s="1" t="s">
        <v>8</v>
      </c>
      <c r="F74" s="1"/>
      <c r="G74" s="1" t="s">
        <v>20</v>
      </c>
      <c r="H74" s="1" t="s">
        <v>21</v>
      </c>
      <c r="I74" s="1"/>
      <c r="J74" s="1"/>
    </row>
    <row r="75" spans="1:10" x14ac:dyDescent="0.25">
      <c r="B75" t="s">
        <v>22</v>
      </c>
      <c r="C75">
        <v>5.2682608695652169</v>
      </c>
      <c r="D75">
        <v>4.8988333333333332</v>
      </c>
      <c r="E75">
        <v>5.0820000000000007</v>
      </c>
      <c r="G75">
        <f t="shared" ref="G75:G81" si="0">AVERAGE(C75:E75)</f>
        <v>5.0830314009661839</v>
      </c>
      <c r="H75">
        <f t="shared" ref="H75:H81" si="1">STDEV(C75:E75)/SQRT(3)</f>
        <v>0.10664579062259438</v>
      </c>
    </row>
    <row r="76" spans="1:10" x14ac:dyDescent="0.25">
      <c r="B76" t="s">
        <v>23</v>
      </c>
      <c r="C76">
        <v>3.5366666666666671</v>
      </c>
      <c r="D76">
        <v>3.51</v>
      </c>
      <c r="E76">
        <v>3.0033333333333334</v>
      </c>
      <c r="G76">
        <f t="shared" si="0"/>
        <v>3.35</v>
      </c>
      <c r="H76">
        <f t="shared" si="1"/>
        <v>0.17350418929727232</v>
      </c>
      <c r="J76">
        <f>TTEST($C$75:$E$75,C76:E76,2,2)</f>
        <v>1.0461121704606353E-3</v>
      </c>
    </row>
    <row r="77" spans="1:10" x14ac:dyDescent="0.25">
      <c r="B77" t="s">
        <v>24</v>
      </c>
      <c r="C77">
        <v>3.4466666666666663</v>
      </c>
      <c r="D77">
        <v>3.2549999999999999</v>
      </c>
      <c r="E77">
        <v>3.1206666666666667</v>
      </c>
      <c r="G77">
        <f t="shared" si="0"/>
        <v>3.274111111111111</v>
      </c>
      <c r="H77">
        <f t="shared" si="1"/>
        <v>9.4591976273406084E-2</v>
      </c>
      <c r="J77">
        <f>TTEST($C$75:$E$75,C77:E77,2,2)</f>
        <v>2.2212246886906816E-4</v>
      </c>
    </row>
    <row r="78" spans="1:10" x14ac:dyDescent="0.25">
      <c r="B78" t="s">
        <v>25</v>
      </c>
      <c r="C78">
        <v>2.8806666666666665</v>
      </c>
      <c r="D78">
        <v>3.4156666666666666</v>
      </c>
      <c r="E78">
        <v>3.6583333333333332</v>
      </c>
      <c r="G78">
        <f t="shared" si="0"/>
        <v>3.318222222222222</v>
      </c>
      <c r="H78">
        <f t="shared" si="1"/>
        <v>0.22971934030168639</v>
      </c>
      <c r="J78">
        <f t="shared" ref="J78:J81" si="2">TTEST($C$75:$E$75,C78:E78,2,2)</f>
        <v>2.2298818627849203E-3</v>
      </c>
    </row>
    <row r="79" spans="1:10" x14ac:dyDescent="0.25">
      <c r="B79" t="s">
        <v>26</v>
      </c>
      <c r="C79">
        <v>3.0433333333333334</v>
      </c>
      <c r="D79">
        <v>3.3689999999999998</v>
      </c>
      <c r="E79">
        <v>2.4820000000000002</v>
      </c>
      <c r="G79">
        <f t="shared" si="0"/>
        <v>2.9647777777777775</v>
      </c>
      <c r="H79">
        <f t="shared" si="1"/>
        <v>0.25904985458497165</v>
      </c>
      <c r="J79">
        <f t="shared" si="2"/>
        <v>1.6396172751151229E-3</v>
      </c>
    </row>
    <row r="80" spans="1:10" x14ac:dyDescent="0.25">
      <c r="B80" t="s">
        <v>27</v>
      </c>
      <c r="C80">
        <v>4.0783333333333331</v>
      </c>
      <c r="D80">
        <v>4.0766666666666662</v>
      </c>
      <c r="E80">
        <v>3.7468428571428571</v>
      </c>
      <c r="G80">
        <f t="shared" si="0"/>
        <v>3.967280952380952</v>
      </c>
      <c r="H80">
        <f t="shared" si="1"/>
        <v>0.11022009771149428</v>
      </c>
      <c r="J80">
        <f>TTEST($C$75:$E$75,C80:E80,2,2)</f>
        <v>1.8967362775403501E-3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E8D26A-2539-4216-8869-1FC23DF7EA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A66ED0-1990-4BEE-8C6A-D0222B5D88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FBBDD8-35D8-4929-AA6D-7D2896912B26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aedf63b6-fca8-412f-982e-8c227af61156"/>
    <ds:schemaRef ds:uri="http://purl.org/dc/elements/1.1/"/>
    <ds:schemaRef ds:uri="http://schemas.microsoft.com/office/2006/documentManagement/types"/>
    <ds:schemaRef ds:uri="d519a8c0-570a-47b0-b56b-b96edf20cacc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Woodard</dc:creator>
  <cp:lastModifiedBy>Marker</cp:lastModifiedBy>
  <dcterms:created xsi:type="dcterms:W3CDTF">2021-03-26T10:05:34Z</dcterms:created>
  <dcterms:modified xsi:type="dcterms:W3CDTF">2021-06-18T14:15:35Z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